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<sst xmlns="http://schemas.openxmlformats.org/spreadsheetml/2006/main" count="53" uniqueCount="53">
  <si>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</si>
  <si>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</si>
  <si>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</si>
  <si>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</si>
  <si>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b/>
        <sz val="8.25"/>
        <color rgb="FF000000"/>
        <rFont val="Arial"/>
        <family val="2"/>
      </rPr>
      <t xml:space="preserve">Caldera para la combustión de astillas, potencia nominal de 6 a 20 kW, modelo Firematic 20 T-Control "HERZ", base de apoyo antivibraciones, sistema de elevación de la temperatura de retorno por encima de 55°C, compuesto por válvula motorizada de 3 vías de 1" de diámetro y bomba de circulación modelo Yonos Para 25/6, regulador de tiro de 150 mm de diámetro, con clapeta antiexplosión, conexión antivibración para conducto de humos de 150 mm de diámetro, limitador térmico de seguridad, tarado a 95°C</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</si>
  <si>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</si>
  <si>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</si>
  <si>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</si>
  <si>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</si>
  <si>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</si>
  <si>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</si>
  <si>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</si>
  <si>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mt38cbh013oe</t>
  </si>
  <si>
    <t xml:space="preserve">Ud</t>
  </si>
  <si>
    <t xml:space="preserve">Caldera para la combustión de astillas, potencia nominal de 6 a 20 kW, modelo Firematic 20 T-Control "HERZ",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Lambda integrada, sistema de mando integrado T-Control con pantalla táctil, para el control de la combustión, del acumulador de A.C.S., del depósito de inercia, del sistema de elevación de la temperatura de retorno y de la válvula mezcladora para un rápido calentamiento del circuito de calefacción.</t>
  </si>
  <si>
    <t xml:space="preserve">mt38cbh099j</t>
  </si>
  <si>
    <t xml:space="preserve">Ud</t>
  </si>
  <si>
    <t xml:space="preserve">Base de apoyo antivibraciones, "HERZ", para caldera.</t>
  </si>
  <si>
    <t xml:space="preserve">mt38cbh097c</t>
  </si>
  <si>
    <t xml:space="preserve">Ud</t>
  </si>
  <si>
    <t xml:space="preserve">Limitador térmico de seguridad, tarado a 95°C, "HERZ", formado por válvula y sonda de temperatura.</t>
  </si>
  <si>
    <t xml:space="preserve">mt38cbh085naa</t>
  </si>
  <si>
    <t xml:space="preserve">Ud</t>
  </si>
  <si>
    <t xml:space="preserve">Sistema de elevación de la temperatura de retorno por encima de 55°C, compuesto por válvula motorizada de 3 vías de 1" de diámetro y bomba de circulación modelo Yonos Para 25/6, "HERZ", para evitar condensaciones y deposiciones de hollín en el interior de la caldera.</t>
  </si>
  <si>
    <t xml:space="preserve">mt38cbh091g</t>
  </si>
  <si>
    <t xml:space="preserve">Ud</t>
  </si>
  <si>
    <t xml:space="preserve">Conexión antivibración para conducto de humos de 150 mm de diámetro, "HERZ".</t>
  </si>
  <si>
    <t xml:space="preserve">mt38cbh096g</t>
  </si>
  <si>
    <t xml:space="preserve">Ud</t>
  </si>
  <si>
    <t xml:space="preserve">Regulador de tiro de 150 mm de diámetro, con clapeta antiexplosión, "HERZ", para caldera.</t>
  </si>
  <si>
    <t xml:space="preserve">mt38cbh102g</t>
  </si>
  <si>
    <t xml:space="preserve">Ud</t>
  </si>
  <si>
    <t xml:space="preserve">Supervisión y dirección del procedimiento de ensamblaje y conexionado interno de caldera de biomasa Firematic T-Control, "HERZ".</t>
  </si>
  <si>
    <t xml:space="preserve">mt38cbh103g</t>
  </si>
  <si>
    <t xml:space="preserve">Ud</t>
  </si>
  <si>
    <t xml:space="preserve">Ensamblaje y conexionado interno de caldera de biomasa Firematic T-Control, "HERZ".</t>
  </si>
  <si>
    <t xml:space="preserve">mt38cbh100k</t>
  </si>
  <si>
    <t xml:space="preserve">Ud</t>
  </si>
  <si>
    <t xml:space="preserve">Puesta en marcha y formación en el manejo de caldera de biomasa Firematic T-Control, "HERZ".</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</si>
  <si>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</si>
  <si>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</si>
  <si>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</si>
  <si>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</si>
  <si>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</si>
  <si>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</si>
  <si>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</si>
  <si>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</si>
  <si>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</si>
  <si>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</si>
  <si>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</si>
  <si>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</si>
  <si>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7.803,24€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</si>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</sst>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50.6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160.50" thickBot="1" customHeight="1">
      <c r="A10" s="1" t="s">
        <v>12</v>
      </c>
      <c r="B10" s="1"/>
      <c r="C10" s="1"/>
      <c r="D10" s="9" t="s">
        <v>13</v>
      </c>
      <c r="E10" s="1" t="s">
        <v>14</v>
      </c>
      <c r="F10" s="10">
        <v>1.000000</v>
      </c>
      <c r="G10" s="11">
        <v>13764.000000</v>
      </c>
      <c r="H10" s="11">
        <f ca="1">ROUND(INDIRECT(ADDRESS(ROW()+(0), COLUMN()+(-2), 1))*INDIRECT(ADDRESS(ROW()+(0), COLUMN()+(-1), 1)), 2)</f>
        <v>13764.000000</v>
      </c>
    </row>
    <row r="11" spans="1:8" ht="13.50" thickBot="1" customHeight="1">
      <c r="A11" s="1" t="s">
        <v>15</v>
      </c>
      <c r="B11" s="1"/>
      <c r="C11" s="1"/>
      <c r="D11" s="9" t="s">
        <v>16</v>
      </c>
      <c r="E11" s="1" t="s">
        <v>17</v>
      </c>
      <c r="F11" s="10">
        <v>1.000000</v>
      </c>
      <c r="G11" s="11">
        <v>144.000000</v>
      </c>
      <c r="H11" s="11">
        <f ca="1">ROUND(INDIRECT(ADDRESS(ROW()+(0), COLUMN()+(-2), 1))*INDIRECT(ADDRESS(ROW()+(0), COLUMN()+(-1), 1)), 2)</f>
        <v>144.000000</v>
      </c>
    </row>
    <row r="12" spans="1:8" ht="24.00" thickBot="1" customHeight="1">
      <c r="A12" s="1" t="s">
        <v>18</v>
      </c>
      <c r="B12" s="1"/>
      <c r="C12" s="1"/>
      <c r="D12" s="9" t="s">
        <v>19</v>
      </c>
      <c r="E12" s="1" t="s">
        <v>20</v>
      </c>
      <c r="F12" s="10">
        <v>1.000000</v>
      </c>
      <c r="G12" s="11">
        <v>82.000000</v>
      </c>
      <c r="H12" s="11">
        <f ca="1">ROUND(INDIRECT(ADDRESS(ROW()+(0), COLUMN()+(-2), 1))*INDIRECT(ADDRESS(ROW()+(0), COLUMN()+(-1), 1)), 2)</f>
        <v>82.000000</v>
      </c>
    </row>
    <row r="13" spans="1:8" ht="55.50" thickBot="1" customHeight="1">
      <c r="A13" s="1" t="s">
        <v>21</v>
      </c>
      <c r="B13" s="1"/>
      <c r="C13" s="1"/>
      <c r="D13" s="9" t="s">
        <v>22</v>
      </c>
      <c r="E13" s="1" t="s">
        <v>23</v>
      </c>
      <c r="F13" s="10">
        <v>1.000000</v>
      </c>
      <c r="G13" s="11">
        <v>572.000000</v>
      </c>
      <c r="H13" s="11">
        <f ca="1">ROUND(INDIRECT(ADDRESS(ROW()+(0), COLUMN()+(-2), 1))*INDIRECT(ADDRESS(ROW()+(0), COLUMN()+(-1), 1)), 2)</f>
        <v>572.000000</v>
      </c>
    </row>
    <row r="14" spans="1:8" ht="24.00" thickBot="1" customHeight="1">
      <c r="A14" s="1" t="s">
        <v>24</v>
      </c>
      <c r="B14" s="1"/>
      <c r="C14" s="1"/>
      <c r="D14" s="9" t="s">
        <v>25</v>
      </c>
      <c r="E14" s="1" t="s">
        <v>26</v>
      </c>
      <c r="F14" s="10">
        <v>1.000000</v>
      </c>
      <c r="G14" s="11">
        <v>217.000000</v>
      </c>
      <c r="H14" s="11">
        <f ca="1">ROUND(INDIRECT(ADDRESS(ROW()+(0), COLUMN()+(-2), 1))*INDIRECT(ADDRESS(ROW()+(0), COLUMN()+(-1), 1)), 2)</f>
        <v>217.000000</v>
      </c>
    </row>
    <row r="15" spans="1:8" ht="24.00" thickBot="1" customHeight="1">
      <c r="A15" s="1" t="s">
        <v>27</v>
      </c>
      <c r="B15" s="1"/>
      <c r="C15" s="1"/>
      <c r="D15" s="9" t="s">
        <v>28</v>
      </c>
      <c r="E15" s="1" t="s">
        <v>29</v>
      </c>
      <c r="F15" s="10">
        <v>1.000000</v>
      </c>
      <c r="G15" s="11">
        <v>320.000000</v>
      </c>
      <c r="H15" s="11">
        <f ca="1">ROUND(INDIRECT(ADDRESS(ROW()+(0), COLUMN()+(-2), 1))*INDIRECT(ADDRESS(ROW()+(0), COLUMN()+(-1), 1)), 2)</f>
        <v>320.000000</v>
      </c>
    </row>
    <row r="16" spans="1:8" ht="34.50" thickBot="1" customHeight="1">
      <c r="A16" s="1" t="s">
        <v>30</v>
      </c>
      <c r="B16" s="1"/>
      <c r="C16" s="1"/>
      <c r="D16" s="9" t="s">
        <v>31</v>
      </c>
      <c r="E16" s="1" t="s">
        <v>32</v>
      </c>
      <c r="F16" s="10">
        <v>1.000000</v>
      </c>
      <c r="G16" s="11">
        <v>590.000000</v>
      </c>
      <c r="H16" s="11">
        <f ca="1">ROUND(INDIRECT(ADDRESS(ROW()+(0), COLUMN()+(-2), 1))*INDIRECT(ADDRESS(ROW()+(0), COLUMN()+(-1), 1)), 2)</f>
        <v>590.000000</v>
      </c>
    </row>
    <row r="17" spans="1:8" ht="24.00" thickBot="1" customHeight="1">
      <c r="A17" s="1" t="s">
        <v>33</v>
      </c>
      <c r="B17" s="1"/>
      <c r="C17" s="1"/>
      <c r="D17" s="9" t="s">
        <v>34</v>
      </c>
      <c r="E17" s="1" t="s">
        <v>35</v>
      </c>
      <c r="F17" s="10">
        <v>1.000000</v>
      </c>
      <c r="G17" s="11">
        <v>750.000000</v>
      </c>
      <c r="H17" s="11">
        <f ca="1">ROUND(INDIRECT(ADDRESS(ROW()+(0), COLUMN()+(-2), 1))*INDIRECT(ADDRESS(ROW()+(0), COLUMN()+(-1), 1)), 2)</f>
        <v>750.000000</v>
      </c>
    </row>
    <row r="18" spans="1:8" ht="24.00" thickBot="1" customHeight="1">
      <c r="A18" s="1" t="s">
        <v>36</v>
      </c>
      <c r="B18" s="1"/>
      <c r="C18" s="1"/>
      <c r="D18" s="9" t="s">
        <v>37</v>
      </c>
      <c r="E18" s="1" t="s">
        <v>38</v>
      </c>
      <c r="F18" s="12">
        <v>1.000000</v>
      </c>
      <c r="G18" s="13">
        <v>358.000000</v>
      </c>
      <c r="H18" s="13">
        <f ca="1">ROUND(INDIRECT(ADDRESS(ROW()+(0), COLUMN()+(-2), 1))*INDIRECT(ADDRESS(ROW()+(0), COLUMN()+(-1), 1)), 2)</f>
        <v>358.000000</v>
      </c>
    </row>
    <row r="19" spans="1:8" ht="13.50" thickBot="1" customHeight="1">
      <c r="A19" s="14"/>
      <c r="B19" s="14"/>
      <c r="C19" s="14"/>
      <c r="D19" s="14"/>
      <c r="E19" s="14"/>
      <c r="F19" s="8" t="s">
        <v>39</v>
      </c>
      <c r="G19" s="8"/>
      <c r="H19" s="1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16797.000000</v>
      </c>
    </row>
    <row r="20" spans="1:8" ht="13.50" thickBot="1" customHeight="1">
      <c r="A20" s="14">
        <v>2.000000</v>
      </c>
      <c r="B20" s="14"/>
      <c r="C20" s="14"/>
      <c r="D20" s="14"/>
      <c r="E20" s="17" t="s">
        <v>40</v>
      </c>
      <c r="F20" s="17"/>
      <c r="G20" s="14"/>
      <c r="H20" s="14"/>
    </row>
    <row r="21" spans="1:8" ht="13.50" thickBot="1" customHeight="1">
      <c r="A21" s="1" t="s">
        <v>41</v>
      </c>
      <c r="B21" s="1"/>
      <c r="C21" s="1"/>
      <c r="D21" s="9" t="s">
        <v>42</v>
      </c>
      <c r="E21" s="1" t="s">
        <v>43</v>
      </c>
      <c r="F21" s="10">
        <v>6.000000</v>
      </c>
      <c r="G21" s="11">
        <v>17.820000</v>
      </c>
      <c r="H21" s="11">
        <f ca="1">ROUND(INDIRECT(ADDRESS(ROW()+(0), COLUMN()+(-2), 1))*INDIRECT(ADDRESS(ROW()+(0), COLUMN()+(-1), 1)), 2)</f>
        <v>106.920000</v>
      </c>
    </row>
    <row r="22" spans="1:8" ht="13.50" thickBot="1" customHeight="1">
      <c r="A22" s="1" t="s">
        <v>44</v>
      </c>
      <c r="B22" s="1"/>
      <c r="C22" s="1"/>
      <c r="D22" s="9" t="s">
        <v>45</v>
      </c>
      <c r="E22" s="1" t="s">
        <v>46</v>
      </c>
      <c r="F22" s="12">
        <v>6.000000</v>
      </c>
      <c r="G22" s="13">
        <v>16.100000</v>
      </c>
      <c r="H22" s="13">
        <f ca="1">ROUND(INDIRECT(ADDRESS(ROW()+(0), COLUMN()+(-2), 1))*INDIRECT(ADDRESS(ROW()+(0), COLUMN()+(-1), 1)), 2)</f>
        <v>96.600000</v>
      </c>
    </row>
    <row r="23" spans="1:8" ht="13.50" thickBot="1" customHeight="1">
      <c r="A23" s="14"/>
      <c r="B23" s="14"/>
      <c r="C23" s="14"/>
      <c r="D23" s="14"/>
      <c r="E23" s="14"/>
      <c r="F23" s="8" t="s">
        <v>47</v>
      </c>
      <c r="G23" s="8"/>
      <c r="H23" s="16">
        <f ca="1">ROUND(SUM(INDIRECT(ADDRESS(ROW()+(-1), COLUMN()+(0), 1)),INDIRECT(ADDRESS(ROW()+(-2), COLUMN()+(0), 1))), 2)</f>
        <v>203.520000</v>
      </c>
    </row>
    <row r="24" spans="1:8" ht="13.50" thickBot="1" customHeight="1">
      <c r="A24" s="14">
        <v>3.000000</v>
      </c>
      <c r="B24" s="14"/>
      <c r="C24" s="14"/>
      <c r="D24" s="14"/>
      <c r="E24" s="17" t="s">
        <v>48</v>
      </c>
      <c r="F24" s="17"/>
      <c r="G24" s="14"/>
      <c r="H24" s="14"/>
    </row>
    <row r="25" spans="1:8" ht="13.50" thickBot="1" customHeight="1">
      <c r="A25" s="18"/>
      <c r="B25" s="18"/>
      <c r="C25" s="18"/>
      <c r="D25" s="19" t="s">
        <v>49</v>
      </c>
      <c r="E25" s="18" t="s">
        <v>50</v>
      </c>
      <c r="F25" s="12">
        <v>2.000000</v>
      </c>
      <c r="G25" s="13">
        <f ca="1">ROUND(SUM(INDIRECT(ADDRESS(ROW()+(-2), COLUMN()+(1), 1)),INDIRECT(ADDRESS(ROW()+(-6), COLUMN()+(1), 1))), 2)</f>
        <v>17000.520000</v>
      </c>
      <c r="H25" s="13">
        <f ca="1">ROUND(INDIRECT(ADDRESS(ROW()+(0), COLUMN()+(-2), 1))*INDIRECT(ADDRESS(ROW()+(0), COLUMN()+(-1), 1))/100, 2)</f>
        <v>340.010000</v>
      </c>
    </row>
    <row r="26" spans="1:8" ht="13.50" thickBot="1" customHeight="1">
      <c r="A26" s="20" t="s">
        <v>51</v>
      </c>
      <c r="B26" s="20"/>
      <c r="C26" s="20"/>
      <c r="D26" s="21"/>
      <c r="E26" s="22"/>
      <c r="F26" s="23" t="s">
        <v>52</v>
      </c>
      <c r="G26" s="24"/>
      <c r="H26" s="25">
        <f ca="1">ROUND(SUM(INDIRECT(ADDRESS(ROW()+(-1), COLUMN()+(0), 1)),INDIRECT(ADDRESS(ROW()+(-3), COLUMN()+(0), 1)),INDIRECT(ADDRESS(ROW()+(-7), COLUMN()+(0), 1))), 2)</f>
        <v>17340.530000</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620079" right="0.472441" top="0.472441" bottom="0.472441" header="0.0" footer="0.0"/>
  <pageSetup paperSize="9" orientation="portrait"/>
  <rowBreaks count="0" manualBreakCount="0">
    </rowBreaks>
</worksheet>
</file>